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activeTab="0"/>
  </bookViews>
  <sheets>
    <sheet name="供销合作社培育壮大工程" sheetId="1" r:id="rId1"/>
  </sheets>
  <definedNames>
    <definedName name="_xlnm.Print_Titles" localSheetId="0">'供销合作社培育壮大工程'!$4:$5</definedName>
  </definedNames>
  <calcPr fullCalcOnLoad="1"/>
</workbook>
</file>

<file path=xl/sharedStrings.xml><?xml version="1.0" encoding="utf-8"?>
<sst xmlns="http://schemas.openxmlformats.org/spreadsheetml/2006/main" count="215" uniqueCount="119">
  <si>
    <t>供销合作社培育壮大工程第一批次储备项目入库推荐表</t>
  </si>
  <si>
    <t>储备评审时间：2021年7月9日</t>
  </si>
  <si>
    <t>区市县</t>
  </si>
  <si>
    <t>序号</t>
  </si>
  <si>
    <t>项目类别</t>
  </si>
  <si>
    <t>所属单位</t>
  </si>
  <si>
    <t>项目名称</t>
  </si>
  <si>
    <t>建设单位</t>
  </si>
  <si>
    <t>建设地点</t>
  </si>
  <si>
    <r>
      <rPr>
        <b/>
        <sz val="14"/>
        <rFont val="宋体"/>
        <family val="0"/>
      </rPr>
      <t>建设状态（</t>
    </r>
    <r>
      <rPr>
        <b/>
        <sz val="14"/>
        <rFont val="等线"/>
        <family val="0"/>
      </rPr>
      <t>√）</t>
    </r>
  </si>
  <si>
    <t>主要建设内容</t>
  </si>
  <si>
    <t>投资额</t>
  </si>
  <si>
    <t>推荐意见及建议</t>
  </si>
  <si>
    <t>在建</t>
  </si>
  <si>
    <t>新建</t>
  </si>
  <si>
    <t>总投资（万元）</t>
  </si>
  <si>
    <t>中央、省财政投资
（万元）</t>
  </si>
  <si>
    <t>市级财政投资（万元）</t>
  </si>
  <si>
    <t>县级财政投资（万元）</t>
  </si>
  <si>
    <t>业主自筹
（万元）</t>
  </si>
  <si>
    <t>合计</t>
  </si>
  <si>
    <t>温江区</t>
  </si>
  <si>
    <t>基层社示范社培育</t>
  </si>
  <si>
    <t>和盛为农服务空间提档升级项目</t>
  </si>
  <si>
    <t>和盛供销合作社</t>
  </si>
  <si>
    <t>和盛镇</t>
  </si>
  <si>
    <t>√</t>
  </si>
  <si>
    <t>对为农服务空间进行内部装修，提升仓储能力、为农服务环境。</t>
  </si>
  <si>
    <t>建议纳入成熟型</t>
  </si>
  <si>
    <t>益民集团</t>
  </si>
  <si>
    <t>农业机械化服务项目</t>
  </si>
  <si>
    <t>永盛供销合作社</t>
  </si>
  <si>
    <t>购买立杆式喷雾打药机1台、开沟机1台、皮卡货车1辆，开展农业种植生产服务。</t>
  </si>
  <si>
    <t>温江肥儿粉健康养生馆建设项目</t>
  </si>
  <si>
    <t>成都市温江区三合绿园农产品有限责任公司</t>
  </si>
  <si>
    <t>柳城街道</t>
  </si>
  <si>
    <t>打造特色中式养生馆，邀请名老中医、专家义诊坐诊。</t>
  </si>
  <si>
    <t>新都区</t>
  </si>
  <si>
    <t>温江大蒜标准化种植技术实验示范</t>
  </si>
  <si>
    <t>永宁供销合作社</t>
  </si>
  <si>
    <t>温江大蒜标准化种植对比论证，制定温江大蒜标准化种植技术规范，示范标准化种植技术。</t>
  </si>
  <si>
    <t>邛崃市</t>
  </si>
  <si>
    <t>温江区为农服务空间建设项目</t>
  </si>
  <si>
    <t>成都市温江区为农农业服务有限公司</t>
  </si>
  <si>
    <t>建设温江区为农服务空间，面积90平方米，提供农业技术咨询等服务。</t>
  </si>
  <si>
    <t>新津县</t>
  </si>
  <si>
    <t>郫都区</t>
  </si>
  <si>
    <t>郫都区三道堰镇基层示范社培育项目</t>
  </si>
  <si>
    <t>成都市郫都区三道堰供销合作社</t>
  </si>
  <si>
    <t>三道堰镇</t>
  </si>
  <si>
    <t>猪皮仓库维修改造提档升级</t>
  </si>
  <si>
    <t>青白江区</t>
  </si>
  <si>
    <t>简阳市</t>
  </si>
  <si>
    <t>基层社示范社培育项目</t>
  </si>
  <si>
    <t>简阳市小湾村供销合作社（简阳市小湾村兴农文农机专业合作社）</t>
  </si>
  <si>
    <t>小湾村</t>
  </si>
  <si>
    <t>建设基层社示范社，购置大型收割机。</t>
  </si>
  <si>
    <t>小计</t>
  </si>
  <si>
    <t>金堂县</t>
  </si>
  <si>
    <t>村级基层社培育</t>
  </si>
  <si>
    <t>永科社区供销社建设项目</t>
  </si>
  <si>
    <t>成都市温江区开志农机专业合作社、成都市温江区日用杂品公司</t>
  </si>
  <si>
    <t>金马街道永科社区</t>
  </si>
  <si>
    <t>购买拖拉机和植保无人机进行生产托管服务。</t>
  </si>
  <si>
    <t>村级基层社建设项目</t>
  </si>
  <si>
    <t>简阳市供销合作社农业服务集团有限公司</t>
  </si>
  <si>
    <t>简阳市石塔村</t>
  </si>
  <si>
    <t>购置收割机拖车，购置大型收割机、旋耕机等农机设备。</t>
  </si>
  <si>
    <t>区域性为农服务体系建设（产前环节）</t>
  </si>
  <si>
    <t>成都益民集团</t>
  </si>
  <si>
    <t>现代流通服务体系建设补助</t>
  </si>
  <si>
    <t>成都市农业生产资料有限公司</t>
  </si>
  <si>
    <t>四川省成都市新津县普兴镇养正村1组</t>
  </si>
  <si>
    <t>主要用于对公司现有的1号、2号、3号、4号仓库的青瓦、线路、外观立面、道路、给排水等设施设备等进行修复、升级和改造。</t>
  </si>
  <si>
    <t>都江堰市</t>
  </si>
  <si>
    <t>2021年现代流通服务体系建设补助项目（和盛农资仓储中心建设）</t>
  </si>
  <si>
    <t>成都市温江区和盛供销社</t>
  </si>
  <si>
    <t>成都市温江区和盛镇安阜上街45号</t>
  </si>
  <si>
    <t>改造升级600余平米三层钢筋混凝土结构农资仓储中心。</t>
  </si>
  <si>
    <t>2021年现代流通服务体系建设补助项目（通平农资仓储中心建设）</t>
  </si>
  <si>
    <t>成都市温江区寿安镇通河路627号-649号</t>
  </si>
  <si>
    <t>改造升级建设为农服务中心、农资仓储中心1600余平米。</t>
  </si>
  <si>
    <t>大邑县</t>
  </si>
  <si>
    <t>区域性为农服务体系建设（产中环节）</t>
  </si>
  <si>
    <t>2021年农事（土地）托管服务奖补项目</t>
  </si>
  <si>
    <t>简阳市维农智慧植保专业合作社</t>
  </si>
  <si>
    <t>为农民专业合作社、家庭农场、小农户等农业生产经营主体提供农作物重大病虫害统防统治工作，2020年全年对简阳地区蔬菜、水果实现统防统治共计5935亩。</t>
  </si>
  <si>
    <t>三、再生资源类</t>
  </si>
  <si>
    <t>区域性为农服务体系建设（产后环节）</t>
  </si>
  <si>
    <t>武侯区</t>
  </si>
  <si>
    <t>2021年供销合作社培育壮大工程老邻居农副产品网点建设项目</t>
  </si>
  <si>
    <t>四川省老邻居商贸连锁有限责任公司</t>
  </si>
  <si>
    <t>成都市</t>
  </si>
  <si>
    <t>新建农副产品连锁店5家。对门店进行水电、墙面、地面等设施改造，同时需要购进大量的产品展示陈列、冷冻冷藏设施设备、物流设施设备、农副产品展示储藏设施设备，以及产品销售、管理必需的信息系统建设。</t>
  </si>
  <si>
    <t>蜀涛品牌推广项目（第二期）</t>
  </si>
  <si>
    <t>成都市茶叶有限公司</t>
  </si>
  <si>
    <t>成都市红庙子街65号</t>
  </si>
  <si>
    <t>为挖掘“蜀涛”百年老字号文化内涵，形成高、中、低品牌体系，打造走向全国的四川名牌产品，公司将对公司产品包装进行重新设计及制作。</t>
  </si>
  <si>
    <t>冻库升级改造项目</t>
  </si>
  <si>
    <t>四川省蒲江县西来镇高桥3组78号、成都市青羊区红庙子街65号</t>
  </si>
  <si>
    <t>对公司现有的2冻库设施设备及外观进行修复、升级和改造。</t>
  </si>
  <si>
    <t>蒲江县</t>
  </si>
  <si>
    <t>2021年现代流通服务体系建设补助项目（四川“老邻居”商贸连锁青白江区域合作项目&lt;大弯北路店&gt;）</t>
  </si>
  <si>
    <t>成都市青白江区土产果品公司</t>
  </si>
  <si>
    <t>成都市青白江区大弯北路</t>
  </si>
  <si>
    <t>通过“省区合作”，利用自有的150平方米房屋开办便民超市，一是经营场所改造；二是购置经营设施；三是商品资金。</t>
  </si>
  <si>
    <t>茶叶加工厂设施设备升级改造项目</t>
  </si>
  <si>
    <t>四川省蒲江县西来镇高桥3组78号</t>
  </si>
  <si>
    <t>为培育全产业链优质茶叶经营模式，对加工厂设施设备进行升级改造。</t>
  </si>
  <si>
    <t>蒲江冷链仓储物流项目（第二期）</t>
  </si>
  <si>
    <t>成都领鲜供应链有限公司</t>
  </si>
  <si>
    <t>按照规划，对原四川省蜀涛茶业有限公司7115余平方米厂房、厂区进行改造成为冷链仓储物流，其中水果气调库约1080吨。</t>
  </si>
  <si>
    <t>管理咨询服务（农村会计服务体系建设项目）</t>
  </si>
  <si>
    <t>2021年农村会计服务体系建设奖补项目（简阳市会计服务中心运营）</t>
  </si>
  <si>
    <t>开展管理咨询服务奖补项目69家，其中面向会计主体提供代理记账服务61家，行业管理服务8家；同时运用成都杰创普信信息技术有限公司用友T3财务软件，开展信息化服务，采用互联网信息技术开展代理记账、行业管理服务。</t>
  </si>
  <si>
    <t>2021年管理咨询服务信息化服务奖补项目</t>
  </si>
  <si>
    <t>成都市郫都区供销合作社农业服务有限公司</t>
  </si>
  <si>
    <t>用于购买供销云财务软件使用权限</t>
  </si>
  <si>
    <t>附件5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</si>
</sst>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8"/>
      <color indexed="8"/>
      <name val="方正小标宋简体"/>
      <family val="0"/>
    </font>
    <font>
      <sz val="36"/>
      <color indexed="8"/>
      <name val="方正小标宋简体"/>
      <family val="0"/>
    </font>
    <font>
      <sz val="12"/>
      <color indexed="8"/>
      <name val="方正小标宋简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color indexed="8"/>
      <name val="黑体"/>
      <family val="3"/>
    </font>
    <font>
      <sz val="16"/>
      <color indexed="8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b/>
      <sz val="14"/>
      <name val="仿宋_GB2312"/>
      <family val="3"/>
    </font>
    <font>
      <b/>
      <sz val="14"/>
      <color indexed="8"/>
      <name val="仿宋_GB2312"/>
      <family val="3"/>
    </font>
    <font>
      <sz val="14"/>
      <name val="黑体"/>
      <family val="3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4"/>
      <name val="等线"/>
      <family val="0"/>
    </font>
    <font>
      <sz val="9"/>
      <name val="宋体"/>
      <family val="0"/>
    </font>
    <font>
      <sz val="16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6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8" fillId="0" borderId="0">
      <alignment/>
      <protection/>
    </xf>
    <xf numFmtId="0" fontId="3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6" borderId="4" applyNumberFormat="0" applyAlignment="0" applyProtection="0"/>
    <xf numFmtId="0" fontId="37" fillId="17" borderId="5" applyNumberFormat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7" fillId="22" borderId="0" applyNumberFormat="0" applyBorder="0" applyAlignment="0" applyProtection="0"/>
    <xf numFmtId="0" fontId="36" fillId="16" borderId="7" applyNumberFormat="0" applyAlignment="0" applyProtection="0"/>
    <xf numFmtId="0" fontId="35" fillId="7" borderId="4" applyNumberFormat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40" applyFont="1" applyFill="1" applyBorder="1" applyAlignment="1">
      <alignment horizontal="center" vertical="center" wrapText="1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16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0" xfId="40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7" fillId="0" borderId="10" xfId="40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176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14" fillId="0" borderId="10" xfId="40" applyFont="1" applyFill="1" applyBorder="1" applyAlignment="1">
      <alignment horizontal="left" vertical="center" wrapText="1"/>
      <protection/>
    </xf>
    <xf numFmtId="0" fontId="19" fillId="0" borderId="0" xfId="0" applyFont="1" applyFill="1" applyAlignment="1">
      <alignment horizontal="center" vertical="center"/>
    </xf>
    <xf numFmtId="0" fontId="7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view="pageBreakPreview" zoomScale="87" zoomScaleSheetLayoutView="87" zoomScalePageLayoutView="0" workbookViewId="0" topLeftCell="B1">
      <pane ySplit="5" topLeftCell="BM6" activePane="bottomLeft" state="frozen"/>
      <selection pane="topLeft" activeCell="A1" sqref="A1"/>
      <selection pane="bottomLeft" activeCell="B1" sqref="B1:C1"/>
    </sheetView>
  </sheetViews>
  <sheetFormatPr defaultColWidth="9.00390625" defaultRowHeight="13.5"/>
  <cols>
    <col min="1" max="1" width="2.75390625" style="3" hidden="1" customWidth="1"/>
    <col min="2" max="2" width="6.875" style="4" customWidth="1"/>
    <col min="3" max="3" width="12.625" style="4" customWidth="1"/>
    <col min="4" max="4" width="9.50390625" style="4" customWidth="1"/>
    <col min="5" max="5" width="17.125" style="4" customWidth="1"/>
    <col min="6" max="6" width="22.75390625" style="4" customWidth="1"/>
    <col min="7" max="7" width="15.50390625" style="4" customWidth="1"/>
    <col min="8" max="9" width="8.875" style="4" customWidth="1"/>
    <col min="10" max="10" width="33.25390625" style="4" customWidth="1"/>
    <col min="11" max="11" width="15.625" style="4" customWidth="1"/>
    <col min="12" max="12" width="12.75390625" style="4" customWidth="1"/>
    <col min="13" max="13" width="12.375" style="4" customWidth="1"/>
    <col min="14" max="14" width="12.25390625" style="4" customWidth="1"/>
    <col min="15" max="15" width="12.875" style="4" customWidth="1"/>
    <col min="16" max="16" width="15.75390625" style="5" customWidth="1"/>
    <col min="17" max="17" width="24.75390625" style="6" customWidth="1"/>
    <col min="18" max="16384" width="9.00390625" style="4" customWidth="1"/>
  </cols>
  <sheetData>
    <row r="1" spans="2:3" ht="20.25">
      <c r="B1" s="53" t="s">
        <v>118</v>
      </c>
      <c r="C1" s="53"/>
    </row>
    <row r="2" spans="1:16" ht="54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40.5" customHeight="1">
      <c r="A3" s="7"/>
      <c r="B3" s="8"/>
      <c r="C3" s="9"/>
      <c r="D3" s="9"/>
      <c r="E3" s="8"/>
      <c r="F3" s="8"/>
      <c r="H3" s="8"/>
      <c r="J3" s="36" t="s">
        <v>1</v>
      </c>
      <c r="K3" s="8"/>
      <c r="L3" s="8"/>
      <c r="M3" s="8"/>
      <c r="N3" s="8"/>
      <c r="O3" s="8"/>
      <c r="P3" s="44"/>
    </row>
    <row r="4" spans="1:16" ht="37.5" customHeight="1">
      <c r="A4" s="52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49" t="s">
        <v>7</v>
      </c>
      <c r="G4" s="49" t="s">
        <v>8</v>
      </c>
      <c r="H4" s="49" t="s">
        <v>9</v>
      </c>
      <c r="I4" s="49"/>
      <c r="J4" s="49" t="s">
        <v>10</v>
      </c>
      <c r="K4" s="49" t="s">
        <v>11</v>
      </c>
      <c r="L4" s="49"/>
      <c r="M4" s="49"/>
      <c r="N4" s="49"/>
      <c r="O4" s="49"/>
      <c r="P4" s="50" t="s">
        <v>12</v>
      </c>
    </row>
    <row r="5" spans="1:17" s="1" customFormat="1" ht="64.5" customHeight="1">
      <c r="A5" s="52"/>
      <c r="B5" s="49"/>
      <c r="C5" s="49"/>
      <c r="D5" s="49"/>
      <c r="E5" s="49"/>
      <c r="F5" s="49"/>
      <c r="G5" s="49"/>
      <c r="H5" s="10" t="s">
        <v>13</v>
      </c>
      <c r="I5" s="10" t="s">
        <v>14</v>
      </c>
      <c r="J5" s="49"/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50"/>
      <c r="Q5" s="48"/>
    </row>
    <row r="6" spans="2:16" ht="39.75" customHeight="1">
      <c r="B6" s="11" t="s">
        <v>20</v>
      </c>
      <c r="C6" s="12"/>
      <c r="D6" s="12"/>
      <c r="E6" s="25"/>
      <c r="F6" s="26"/>
      <c r="G6" s="27"/>
      <c r="H6" s="25"/>
      <c r="I6" s="25"/>
      <c r="J6" s="25"/>
      <c r="K6" s="37">
        <f>SUM(K7:K33)/2</f>
        <v>2743.602752</v>
      </c>
      <c r="L6" s="37">
        <f>SUM(L7:L33)/2</f>
        <v>264.2059</v>
      </c>
      <c r="M6" s="37">
        <f>SUM(M7:M33)/2</f>
        <v>1049.646</v>
      </c>
      <c r="N6" s="37">
        <f>SUM(N7:N33)/2</f>
        <v>0</v>
      </c>
      <c r="O6" s="37">
        <f>SUM(O7:O33)/2</f>
        <v>1426.236952</v>
      </c>
      <c r="P6" s="45"/>
    </row>
    <row r="7" spans="1:16" ht="76.5" customHeight="1">
      <c r="A7" s="13" t="s">
        <v>21</v>
      </c>
      <c r="B7" s="14">
        <v>1</v>
      </c>
      <c r="C7" s="15" t="s">
        <v>22</v>
      </c>
      <c r="D7" s="15" t="s">
        <v>21</v>
      </c>
      <c r="E7" s="28" t="s">
        <v>23</v>
      </c>
      <c r="F7" s="29" t="s">
        <v>24</v>
      </c>
      <c r="G7" s="30" t="s">
        <v>25</v>
      </c>
      <c r="H7" s="15"/>
      <c r="I7" s="29" t="s">
        <v>26</v>
      </c>
      <c r="J7" s="31" t="s">
        <v>27</v>
      </c>
      <c r="K7" s="38">
        <v>10.743</v>
      </c>
      <c r="L7" s="38">
        <v>10</v>
      </c>
      <c r="M7" s="38"/>
      <c r="N7" s="38"/>
      <c r="O7" s="38">
        <v>0.743</v>
      </c>
      <c r="P7" s="29" t="s">
        <v>28</v>
      </c>
    </row>
    <row r="8" spans="1:17" ht="76.5" customHeight="1">
      <c r="A8" s="13" t="s">
        <v>29</v>
      </c>
      <c r="B8" s="14">
        <v>2</v>
      </c>
      <c r="C8" s="15" t="s">
        <v>22</v>
      </c>
      <c r="D8" s="15" t="s">
        <v>21</v>
      </c>
      <c r="E8" s="28" t="s">
        <v>30</v>
      </c>
      <c r="F8" s="29" t="s">
        <v>31</v>
      </c>
      <c r="G8" s="30" t="s">
        <v>21</v>
      </c>
      <c r="H8" s="15"/>
      <c r="I8" s="29" t="s">
        <v>26</v>
      </c>
      <c r="J8" s="31" t="s">
        <v>32</v>
      </c>
      <c r="K8" s="38">
        <v>10</v>
      </c>
      <c r="L8" s="38">
        <v>10</v>
      </c>
      <c r="M8" s="38"/>
      <c r="N8" s="38"/>
      <c r="O8" s="38">
        <v>0</v>
      </c>
      <c r="P8" s="29" t="s">
        <v>28</v>
      </c>
      <c r="Q8" s="4"/>
    </row>
    <row r="9" spans="1:17" ht="76.5" customHeight="1">
      <c r="A9" s="13" t="s">
        <v>29</v>
      </c>
      <c r="B9" s="14">
        <v>3</v>
      </c>
      <c r="C9" s="15" t="s">
        <v>22</v>
      </c>
      <c r="D9" s="15" t="s">
        <v>21</v>
      </c>
      <c r="E9" s="31" t="s">
        <v>33</v>
      </c>
      <c r="F9" s="29" t="s">
        <v>34</v>
      </c>
      <c r="G9" s="30" t="s">
        <v>35</v>
      </c>
      <c r="H9" s="15"/>
      <c r="I9" s="29" t="s">
        <v>26</v>
      </c>
      <c r="J9" s="31" t="s">
        <v>36</v>
      </c>
      <c r="K9" s="38">
        <v>10.904771</v>
      </c>
      <c r="L9" s="38">
        <v>10</v>
      </c>
      <c r="M9" s="38"/>
      <c r="N9" s="38"/>
      <c r="O9" s="38">
        <v>0.904771</v>
      </c>
      <c r="P9" s="29" t="s">
        <v>28</v>
      </c>
      <c r="Q9" s="4"/>
    </row>
    <row r="10" spans="1:17" ht="76.5" customHeight="1">
      <c r="A10" s="13" t="s">
        <v>37</v>
      </c>
      <c r="B10" s="14">
        <v>4</v>
      </c>
      <c r="C10" s="15" t="s">
        <v>22</v>
      </c>
      <c r="D10" s="15" t="s">
        <v>21</v>
      </c>
      <c r="E10" s="28" t="s">
        <v>38</v>
      </c>
      <c r="F10" s="29" t="s">
        <v>39</v>
      </c>
      <c r="G10" s="30" t="s">
        <v>21</v>
      </c>
      <c r="H10" s="15"/>
      <c r="I10" s="29" t="s">
        <v>26</v>
      </c>
      <c r="J10" s="31" t="s">
        <v>40</v>
      </c>
      <c r="K10" s="38">
        <v>10</v>
      </c>
      <c r="L10" s="38">
        <v>10</v>
      </c>
      <c r="M10" s="38"/>
      <c r="N10" s="38"/>
      <c r="O10" s="38">
        <v>0</v>
      </c>
      <c r="P10" s="29" t="s">
        <v>28</v>
      </c>
      <c r="Q10" s="4"/>
    </row>
    <row r="11" spans="1:17" ht="67.5" customHeight="1">
      <c r="A11" s="16" t="s">
        <v>41</v>
      </c>
      <c r="B11" s="14">
        <v>5</v>
      </c>
      <c r="C11" s="15" t="s">
        <v>22</v>
      </c>
      <c r="D11" s="15" t="s">
        <v>21</v>
      </c>
      <c r="E11" s="28" t="s">
        <v>42</v>
      </c>
      <c r="F11" s="29" t="s">
        <v>43</v>
      </c>
      <c r="G11" s="30" t="s">
        <v>35</v>
      </c>
      <c r="H11" s="15"/>
      <c r="I11" s="29" t="s">
        <v>26</v>
      </c>
      <c r="J11" s="31" t="s">
        <v>44</v>
      </c>
      <c r="K11" s="38">
        <v>13.389181</v>
      </c>
      <c r="L11" s="38">
        <v>10</v>
      </c>
      <c r="M11" s="38"/>
      <c r="N11" s="38"/>
      <c r="O11" s="38">
        <v>3.389181</v>
      </c>
      <c r="P11" s="29" t="s">
        <v>28</v>
      </c>
      <c r="Q11" s="4"/>
    </row>
    <row r="12" spans="1:17" ht="66" customHeight="1">
      <c r="A12" s="13" t="s">
        <v>45</v>
      </c>
      <c r="B12" s="14">
        <v>6</v>
      </c>
      <c r="C12" s="15" t="s">
        <v>22</v>
      </c>
      <c r="D12" s="15" t="s">
        <v>46</v>
      </c>
      <c r="E12" s="28" t="s">
        <v>47</v>
      </c>
      <c r="F12" s="29" t="s">
        <v>48</v>
      </c>
      <c r="G12" s="30" t="s">
        <v>49</v>
      </c>
      <c r="H12" s="29" t="s">
        <v>26</v>
      </c>
      <c r="I12" s="39"/>
      <c r="J12" s="31" t="s">
        <v>50</v>
      </c>
      <c r="K12" s="38">
        <v>21</v>
      </c>
      <c r="L12" s="38">
        <v>10</v>
      </c>
      <c r="M12" s="38"/>
      <c r="N12" s="38"/>
      <c r="O12" s="38">
        <v>11</v>
      </c>
      <c r="P12" s="29" t="s">
        <v>28</v>
      </c>
      <c r="Q12" s="4"/>
    </row>
    <row r="13" spans="1:17" ht="76.5" customHeight="1">
      <c r="A13" s="13" t="s">
        <v>51</v>
      </c>
      <c r="B13" s="14">
        <v>7</v>
      </c>
      <c r="C13" s="15" t="s">
        <v>22</v>
      </c>
      <c r="D13" s="15" t="s">
        <v>52</v>
      </c>
      <c r="E13" s="28" t="s">
        <v>53</v>
      </c>
      <c r="F13" s="29" t="s">
        <v>54</v>
      </c>
      <c r="G13" s="30" t="s">
        <v>55</v>
      </c>
      <c r="H13" s="15"/>
      <c r="I13" s="29" t="s">
        <v>26</v>
      </c>
      <c r="J13" s="31" t="s">
        <v>56</v>
      </c>
      <c r="K13" s="38">
        <v>15</v>
      </c>
      <c r="L13" s="38">
        <v>15</v>
      </c>
      <c r="M13" s="38"/>
      <c r="N13" s="38"/>
      <c r="O13" s="38">
        <v>0</v>
      </c>
      <c r="P13" s="29" t="s">
        <v>28</v>
      </c>
      <c r="Q13" s="4"/>
    </row>
    <row r="14" spans="1:16" s="2" customFormat="1" ht="39.75" customHeight="1">
      <c r="A14" s="17"/>
      <c r="B14" s="18"/>
      <c r="C14" s="10" t="s">
        <v>57</v>
      </c>
      <c r="D14" s="10"/>
      <c r="E14" s="32"/>
      <c r="F14" s="33"/>
      <c r="G14" s="34"/>
      <c r="H14" s="10"/>
      <c r="I14" s="33"/>
      <c r="J14" s="40"/>
      <c r="K14" s="41">
        <f>SUM(K7:K13)</f>
        <v>91.036952</v>
      </c>
      <c r="L14" s="41">
        <f>SUM(L7:L13)</f>
        <v>75</v>
      </c>
      <c r="M14" s="41">
        <f>SUM(M7:M13)</f>
        <v>0</v>
      </c>
      <c r="N14" s="41">
        <f>SUM(N7:N13)</f>
        <v>0</v>
      </c>
      <c r="O14" s="41">
        <f>SUM(O7:O13)</f>
        <v>16.036952</v>
      </c>
      <c r="P14" s="46"/>
    </row>
    <row r="15" spans="1:17" ht="89.25" customHeight="1">
      <c r="A15" s="13" t="s">
        <v>58</v>
      </c>
      <c r="B15" s="14">
        <v>1</v>
      </c>
      <c r="C15" s="15" t="s">
        <v>59</v>
      </c>
      <c r="D15" s="15" t="s">
        <v>21</v>
      </c>
      <c r="E15" s="28" t="s">
        <v>60</v>
      </c>
      <c r="F15" s="29" t="s">
        <v>61</v>
      </c>
      <c r="G15" s="30" t="s">
        <v>62</v>
      </c>
      <c r="H15" s="15"/>
      <c r="I15" s="29" t="s">
        <v>26</v>
      </c>
      <c r="J15" s="31" t="s">
        <v>63</v>
      </c>
      <c r="K15" s="38">
        <v>90</v>
      </c>
      <c r="L15" s="38"/>
      <c r="M15" s="38">
        <v>30</v>
      </c>
      <c r="N15" s="38"/>
      <c r="O15" s="38">
        <v>60</v>
      </c>
      <c r="P15" s="29" t="s">
        <v>28</v>
      </c>
      <c r="Q15" s="4"/>
    </row>
    <row r="16" spans="1:17" ht="84" customHeight="1">
      <c r="A16" s="13" t="s">
        <v>21</v>
      </c>
      <c r="B16" s="14">
        <v>2</v>
      </c>
      <c r="C16" s="15" t="s">
        <v>59</v>
      </c>
      <c r="D16" s="15" t="s">
        <v>52</v>
      </c>
      <c r="E16" s="28" t="s">
        <v>64</v>
      </c>
      <c r="F16" s="29" t="s">
        <v>65</v>
      </c>
      <c r="G16" s="30" t="s">
        <v>66</v>
      </c>
      <c r="H16" s="15"/>
      <c r="I16" s="29" t="s">
        <v>26</v>
      </c>
      <c r="J16" s="31" t="s">
        <v>67</v>
      </c>
      <c r="K16" s="38">
        <v>54</v>
      </c>
      <c r="L16" s="38"/>
      <c r="M16" s="38">
        <v>27</v>
      </c>
      <c r="N16" s="38"/>
      <c r="O16" s="38">
        <v>27</v>
      </c>
      <c r="P16" s="29" t="s">
        <v>28</v>
      </c>
      <c r="Q16" s="4"/>
    </row>
    <row r="17" spans="1:16" s="2" customFormat="1" ht="45.75" customHeight="1">
      <c r="A17" s="17"/>
      <c r="B17" s="18"/>
      <c r="C17" s="10" t="s">
        <v>57</v>
      </c>
      <c r="D17" s="10"/>
      <c r="E17" s="32"/>
      <c r="F17" s="33"/>
      <c r="G17" s="34"/>
      <c r="H17" s="10"/>
      <c r="I17" s="33"/>
      <c r="J17" s="40"/>
      <c r="K17" s="41">
        <f>SUM(K15:K16)</f>
        <v>144</v>
      </c>
      <c r="L17" s="41">
        <f>SUM(L15:L16)</f>
        <v>0</v>
      </c>
      <c r="M17" s="41">
        <f>SUM(M15:M16)</f>
        <v>57</v>
      </c>
      <c r="N17" s="41">
        <f>SUM(N15:N16)</f>
        <v>0</v>
      </c>
      <c r="O17" s="41">
        <f>SUM(O15:O16)</f>
        <v>87</v>
      </c>
      <c r="P17" s="46"/>
    </row>
    <row r="18" spans="1:17" ht="111" customHeight="1">
      <c r="A18" s="13" t="s">
        <v>58</v>
      </c>
      <c r="B18" s="14">
        <v>1</v>
      </c>
      <c r="C18" s="15" t="s">
        <v>68</v>
      </c>
      <c r="D18" s="15" t="s">
        <v>69</v>
      </c>
      <c r="E18" s="28" t="s">
        <v>70</v>
      </c>
      <c r="F18" s="29" t="s">
        <v>71</v>
      </c>
      <c r="G18" s="30" t="s">
        <v>72</v>
      </c>
      <c r="H18" s="15"/>
      <c r="I18" s="29" t="s">
        <v>26</v>
      </c>
      <c r="J18" s="31" t="s">
        <v>73</v>
      </c>
      <c r="K18" s="38">
        <v>109.25</v>
      </c>
      <c r="L18" s="38"/>
      <c r="M18" s="38">
        <v>54</v>
      </c>
      <c r="N18" s="38"/>
      <c r="O18" s="38">
        <v>55.25</v>
      </c>
      <c r="P18" s="29" t="s">
        <v>28</v>
      </c>
      <c r="Q18" s="4"/>
    </row>
    <row r="19" spans="1:17" ht="102.75" customHeight="1">
      <c r="A19" s="13" t="s">
        <v>74</v>
      </c>
      <c r="B19" s="14">
        <v>2</v>
      </c>
      <c r="C19" s="15" t="s">
        <v>68</v>
      </c>
      <c r="D19" s="15" t="s">
        <v>21</v>
      </c>
      <c r="E19" s="28" t="s">
        <v>75</v>
      </c>
      <c r="F19" s="29" t="s">
        <v>76</v>
      </c>
      <c r="G19" s="30" t="s">
        <v>77</v>
      </c>
      <c r="H19" s="15"/>
      <c r="I19" s="29" t="s">
        <v>26</v>
      </c>
      <c r="J19" s="31" t="s">
        <v>78</v>
      </c>
      <c r="K19" s="38">
        <v>301.38</v>
      </c>
      <c r="L19" s="38"/>
      <c r="M19" s="38">
        <v>150</v>
      </c>
      <c r="N19" s="38"/>
      <c r="O19" s="38">
        <v>151.38</v>
      </c>
      <c r="P19" s="29" t="s">
        <v>28</v>
      </c>
      <c r="Q19" s="4"/>
    </row>
    <row r="20" spans="1:17" ht="104.25" customHeight="1">
      <c r="A20" s="13" t="s">
        <v>21</v>
      </c>
      <c r="B20" s="14">
        <v>3</v>
      </c>
      <c r="C20" s="15" t="s">
        <v>68</v>
      </c>
      <c r="D20" s="15" t="s">
        <v>21</v>
      </c>
      <c r="E20" s="28" t="s">
        <v>79</v>
      </c>
      <c r="F20" s="29" t="s">
        <v>76</v>
      </c>
      <c r="G20" s="30" t="s">
        <v>80</v>
      </c>
      <c r="H20" s="15"/>
      <c r="I20" s="29" t="s">
        <v>26</v>
      </c>
      <c r="J20" s="31" t="s">
        <v>81</v>
      </c>
      <c r="K20" s="38">
        <v>435.67</v>
      </c>
      <c r="L20" s="38"/>
      <c r="M20" s="38">
        <v>217</v>
      </c>
      <c r="N20" s="38"/>
      <c r="O20" s="38">
        <v>218.67</v>
      </c>
      <c r="P20" s="29" t="s">
        <v>28</v>
      </c>
      <c r="Q20" s="4"/>
    </row>
    <row r="21" spans="1:16" s="2" customFormat="1" ht="54.75" customHeight="1">
      <c r="A21" s="17"/>
      <c r="B21" s="18"/>
      <c r="C21" s="10" t="s">
        <v>57</v>
      </c>
      <c r="D21" s="10"/>
      <c r="E21" s="32"/>
      <c r="F21" s="33"/>
      <c r="G21" s="34"/>
      <c r="H21" s="10"/>
      <c r="I21" s="33"/>
      <c r="J21" s="40"/>
      <c r="K21" s="41">
        <f>SUM(K18:K20)</f>
        <v>846.3</v>
      </c>
      <c r="L21" s="41">
        <f>SUM(L18:L20)</f>
        <v>0</v>
      </c>
      <c r="M21" s="41">
        <f>SUM(M18:M20)</f>
        <v>421</v>
      </c>
      <c r="N21" s="41">
        <f>SUM(N18:N20)</f>
        <v>0</v>
      </c>
      <c r="O21" s="41">
        <f>SUM(O18:O20)</f>
        <v>425.3</v>
      </c>
      <c r="P21" s="33"/>
    </row>
    <row r="22" spans="1:17" ht="123.75" customHeight="1">
      <c r="A22" s="13" t="s">
        <v>82</v>
      </c>
      <c r="B22" s="14">
        <v>1</v>
      </c>
      <c r="C22" s="15" t="s">
        <v>83</v>
      </c>
      <c r="D22" s="15" t="s">
        <v>52</v>
      </c>
      <c r="E22" s="28" t="s">
        <v>84</v>
      </c>
      <c r="F22" s="29" t="s">
        <v>85</v>
      </c>
      <c r="G22" s="30" t="s">
        <v>52</v>
      </c>
      <c r="H22" s="15" t="s">
        <v>26</v>
      </c>
      <c r="I22" s="29"/>
      <c r="J22" s="31" t="s">
        <v>86</v>
      </c>
      <c r="K22" s="38">
        <v>5.0198</v>
      </c>
      <c r="L22" s="38">
        <v>1.5059</v>
      </c>
      <c r="M22" s="38"/>
      <c r="N22" s="38"/>
      <c r="O22" s="38">
        <v>0</v>
      </c>
      <c r="P22" s="29" t="s">
        <v>28</v>
      </c>
      <c r="Q22" s="4"/>
    </row>
    <row r="23" spans="1:16" s="2" customFormat="1" ht="47.25" customHeight="1">
      <c r="A23" s="17"/>
      <c r="B23" s="18"/>
      <c r="C23" s="10" t="s">
        <v>57</v>
      </c>
      <c r="D23" s="10"/>
      <c r="E23" s="32"/>
      <c r="F23" s="33"/>
      <c r="G23" s="34"/>
      <c r="H23" s="10"/>
      <c r="I23" s="33"/>
      <c r="J23" s="40"/>
      <c r="K23" s="41">
        <f>SUM(K22)</f>
        <v>5.0198</v>
      </c>
      <c r="L23" s="41">
        <f>SUM(L22)</f>
        <v>1.5059</v>
      </c>
      <c r="M23" s="41">
        <f>SUM(M22)</f>
        <v>0</v>
      </c>
      <c r="N23" s="41">
        <f>SUM(N22)</f>
        <v>0</v>
      </c>
      <c r="O23" s="41">
        <f>SUM(O22)</f>
        <v>0</v>
      </c>
      <c r="P23" s="33"/>
    </row>
    <row r="24" spans="1:17" ht="165" customHeight="1">
      <c r="A24" s="19" t="s">
        <v>87</v>
      </c>
      <c r="B24" s="14">
        <v>1</v>
      </c>
      <c r="C24" s="15" t="s">
        <v>88</v>
      </c>
      <c r="D24" s="15" t="s">
        <v>89</v>
      </c>
      <c r="E24" s="28" t="s">
        <v>90</v>
      </c>
      <c r="F24" s="29" t="s">
        <v>91</v>
      </c>
      <c r="G24" s="30" t="s">
        <v>92</v>
      </c>
      <c r="H24" s="15"/>
      <c r="I24" s="29" t="s">
        <v>26</v>
      </c>
      <c r="J24" s="31" t="s">
        <v>93</v>
      </c>
      <c r="K24" s="38">
        <v>350</v>
      </c>
      <c r="L24" s="38">
        <v>175</v>
      </c>
      <c r="M24" s="38"/>
      <c r="N24" s="38"/>
      <c r="O24" s="38">
        <v>175</v>
      </c>
      <c r="P24" s="29" t="s">
        <v>28</v>
      </c>
      <c r="Q24" s="4"/>
    </row>
    <row r="25" spans="1:17" ht="124.5" customHeight="1">
      <c r="A25" s="13" t="s">
        <v>21</v>
      </c>
      <c r="B25" s="14">
        <v>2</v>
      </c>
      <c r="C25" s="15" t="s">
        <v>88</v>
      </c>
      <c r="D25" s="15" t="s">
        <v>69</v>
      </c>
      <c r="E25" s="28" t="s">
        <v>94</v>
      </c>
      <c r="F25" s="29" t="s">
        <v>95</v>
      </c>
      <c r="G25" s="30" t="s">
        <v>96</v>
      </c>
      <c r="H25" s="15"/>
      <c r="I25" s="29" t="s">
        <v>26</v>
      </c>
      <c r="J25" s="31" t="s">
        <v>97</v>
      </c>
      <c r="K25" s="38">
        <v>300</v>
      </c>
      <c r="L25" s="38"/>
      <c r="M25" s="38">
        <v>150</v>
      </c>
      <c r="N25" s="38"/>
      <c r="O25" s="38">
        <v>150</v>
      </c>
      <c r="P25" s="29" t="s">
        <v>28</v>
      </c>
      <c r="Q25" s="4"/>
    </row>
    <row r="26" spans="1:17" ht="123" customHeight="1">
      <c r="A26" s="13" t="s">
        <v>74</v>
      </c>
      <c r="B26" s="14">
        <v>3</v>
      </c>
      <c r="C26" s="15" t="s">
        <v>88</v>
      </c>
      <c r="D26" s="15" t="s">
        <v>69</v>
      </c>
      <c r="E26" s="28" t="s">
        <v>98</v>
      </c>
      <c r="F26" s="29" t="s">
        <v>95</v>
      </c>
      <c r="G26" s="30" t="s">
        <v>99</v>
      </c>
      <c r="H26" s="15"/>
      <c r="I26" s="29" t="s">
        <v>26</v>
      </c>
      <c r="J26" s="31" t="s">
        <v>100</v>
      </c>
      <c r="K26" s="38">
        <v>30</v>
      </c>
      <c r="L26" s="38"/>
      <c r="M26" s="38">
        <v>15</v>
      </c>
      <c r="N26" s="38"/>
      <c r="O26" s="38">
        <v>15</v>
      </c>
      <c r="P26" s="29" t="s">
        <v>28</v>
      </c>
      <c r="Q26" s="4"/>
    </row>
    <row r="27" spans="1:17" ht="162" customHeight="1">
      <c r="A27" s="13" t="s">
        <v>101</v>
      </c>
      <c r="B27" s="14">
        <v>4</v>
      </c>
      <c r="C27" s="15" t="s">
        <v>88</v>
      </c>
      <c r="D27" s="15" t="s">
        <v>51</v>
      </c>
      <c r="E27" s="28" t="s">
        <v>102</v>
      </c>
      <c r="F27" s="29" t="s">
        <v>103</v>
      </c>
      <c r="G27" s="30" t="s">
        <v>104</v>
      </c>
      <c r="H27" s="29" t="s">
        <v>26</v>
      </c>
      <c r="I27" s="29"/>
      <c r="J27" s="31" t="s">
        <v>105</v>
      </c>
      <c r="K27" s="38">
        <v>37.2</v>
      </c>
      <c r="L27" s="38">
        <v>12.7</v>
      </c>
      <c r="M27" s="38"/>
      <c r="N27" s="38"/>
      <c r="O27" s="38">
        <v>24.5</v>
      </c>
      <c r="P27" s="29" t="s">
        <v>28</v>
      </c>
      <c r="Q27" s="4"/>
    </row>
    <row r="28" spans="1:17" ht="97.5" customHeight="1">
      <c r="A28" s="20" t="s">
        <v>74</v>
      </c>
      <c r="B28" s="14">
        <v>5</v>
      </c>
      <c r="C28" s="15" t="s">
        <v>88</v>
      </c>
      <c r="D28" s="15" t="s">
        <v>69</v>
      </c>
      <c r="E28" s="28" t="s">
        <v>106</v>
      </c>
      <c r="F28" s="29" t="s">
        <v>95</v>
      </c>
      <c r="G28" s="30" t="s">
        <v>107</v>
      </c>
      <c r="H28" s="15"/>
      <c r="I28" s="29" t="s">
        <v>26</v>
      </c>
      <c r="J28" s="31" t="s">
        <v>108</v>
      </c>
      <c r="K28" s="38">
        <v>400</v>
      </c>
      <c r="L28" s="38"/>
      <c r="M28" s="38">
        <v>200</v>
      </c>
      <c r="N28" s="38"/>
      <c r="O28" s="38">
        <v>200</v>
      </c>
      <c r="P28" s="29" t="s">
        <v>28</v>
      </c>
      <c r="Q28" s="4"/>
    </row>
    <row r="29" spans="1:17" ht="108" customHeight="1">
      <c r="A29" s="20"/>
      <c r="B29" s="14">
        <v>6</v>
      </c>
      <c r="C29" s="15" t="s">
        <v>88</v>
      </c>
      <c r="D29" s="15" t="s">
        <v>69</v>
      </c>
      <c r="E29" s="28" t="s">
        <v>109</v>
      </c>
      <c r="F29" s="29" t="s">
        <v>110</v>
      </c>
      <c r="G29" s="30" t="s">
        <v>107</v>
      </c>
      <c r="H29" s="29" t="s">
        <v>26</v>
      </c>
      <c r="I29" s="42"/>
      <c r="J29" s="31" t="s">
        <v>111</v>
      </c>
      <c r="K29" s="38">
        <v>533.4</v>
      </c>
      <c r="L29" s="38"/>
      <c r="M29" s="38">
        <v>200</v>
      </c>
      <c r="N29" s="38"/>
      <c r="O29" s="38">
        <v>333.4</v>
      </c>
      <c r="P29" s="29" t="s">
        <v>28</v>
      </c>
      <c r="Q29" s="4"/>
    </row>
    <row r="30" spans="1:16" s="2" customFormat="1" ht="39" customHeight="1">
      <c r="A30" s="21"/>
      <c r="B30" s="18"/>
      <c r="C30" s="10" t="s">
        <v>57</v>
      </c>
      <c r="D30" s="22"/>
      <c r="E30" s="22"/>
      <c r="F30" s="35"/>
      <c r="G30" s="35"/>
      <c r="H30" s="10"/>
      <c r="I30" s="33"/>
      <c r="J30" s="40"/>
      <c r="K30" s="41">
        <f>SUM(K24:K29)</f>
        <v>1650.6</v>
      </c>
      <c r="L30" s="41">
        <f>SUM(L24:L29)</f>
        <v>187.7</v>
      </c>
      <c r="M30" s="41">
        <f>SUM(M24:M29)</f>
        <v>565</v>
      </c>
      <c r="N30" s="41">
        <f>SUM(N24:N29)</f>
        <v>0</v>
      </c>
      <c r="O30" s="41">
        <f>SUM(O24:O29)</f>
        <v>897.9</v>
      </c>
      <c r="P30" s="47"/>
    </row>
    <row r="31" spans="1:17" ht="177" customHeight="1">
      <c r="A31" s="20"/>
      <c r="B31" s="14">
        <v>1</v>
      </c>
      <c r="C31" s="15" t="s">
        <v>112</v>
      </c>
      <c r="D31" s="15" t="s">
        <v>52</v>
      </c>
      <c r="E31" s="28" t="s">
        <v>113</v>
      </c>
      <c r="F31" s="29" t="s">
        <v>65</v>
      </c>
      <c r="G31" s="30" t="s">
        <v>52</v>
      </c>
      <c r="H31" s="15" t="s">
        <v>26</v>
      </c>
      <c r="I31" s="29"/>
      <c r="J31" s="31" t="s">
        <v>114</v>
      </c>
      <c r="K31" s="38">
        <v>5.046</v>
      </c>
      <c r="L31" s="38"/>
      <c r="M31" s="38">
        <v>5.046</v>
      </c>
      <c r="N31" s="38"/>
      <c r="O31" s="38">
        <v>0</v>
      </c>
      <c r="P31" s="29" t="s">
        <v>28</v>
      </c>
      <c r="Q31" s="4"/>
    </row>
    <row r="32" spans="1:17" ht="106.5" customHeight="1">
      <c r="A32" s="20" t="s">
        <v>74</v>
      </c>
      <c r="B32" s="14">
        <v>2</v>
      </c>
      <c r="C32" s="15" t="s">
        <v>112</v>
      </c>
      <c r="D32" s="15" t="s">
        <v>46</v>
      </c>
      <c r="E32" s="28" t="s">
        <v>115</v>
      </c>
      <c r="F32" s="29" t="s">
        <v>116</v>
      </c>
      <c r="G32" s="30" t="s">
        <v>46</v>
      </c>
      <c r="H32" s="15" t="s">
        <v>26</v>
      </c>
      <c r="I32" s="29"/>
      <c r="J32" s="31" t="s">
        <v>117</v>
      </c>
      <c r="K32" s="38">
        <v>1.6</v>
      </c>
      <c r="L32" s="38"/>
      <c r="M32" s="38">
        <v>1.6</v>
      </c>
      <c r="N32" s="38"/>
      <c r="O32" s="38">
        <v>0</v>
      </c>
      <c r="P32" s="29" t="s">
        <v>28</v>
      </c>
      <c r="Q32" s="4"/>
    </row>
    <row r="33" spans="1:16" s="2" customFormat="1" ht="51.75" customHeight="1">
      <c r="A33" s="23"/>
      <c r="B33" s="18"/>
      <c r="C33" s="10" t="s">
        <v>57</v>
      </c>
      <c r="D33" s="10"/>
      <c r="E33" s="10"/>
      <c r="F33" s="33"/>
      <c r="G33" s="34"/>
      <c r="H33" s="10"/>
      <c r="I33" s="33"/>
      <c r="J33" s="40"/>
      <c r="K33" s="41">
        <f>SUM(K31:K32)</f>
        <v>6.646</v>
      </c>
      <c r="L33" s="41">
        <f>SUM(L31:L32)</f>
        <v>0</v>
      </c>
      <c r="M33" s="41">
        <f>SUM(M31:M32)</f>
        <v>6.646</v>
      </c>
      <c r="N33" s="41">
        <f>SUM(N31:N32)</f>
        <v>0</v>
      </c>
      <c r="O33" s="41">
        <f>SUM(O31:O32)</f>
        <v>0</v>
      </c>
      <c r="P33" s="47"/>
    </row>
    <row r="34" spans="1:9" ht="184.5" customHeight="1">
      <c r="A34" s="24"/>
      <c r="I34" s="43"/>
    </row>
    <row r="35" spans="1:9" ht="184.5" customHeight="1">
      <c r="A35" s="24"/>
      <c r="I35" s="43"/>
    </row>
    <row r="36" spans="1:9" ht="184.5" customHeight="1">
      <c r="A36" s="24"/>
      <c r="I36" s="43"/>
    </row>
    <row r="37" spans="1:9" ht="184.5" customHeight="1">
      <c r="A37" s="24"/>
      <c r="I37" s="43"/>
    </row>
  </sheetData>
  <sheetProtection/>
  <mergeCells count="13">
    <mergeCell ref="F4:F5"/>
    <mergeCell ref="G4:G5"/>
    <mergeCell ref="B1:C1"/>
    <mergeCell ref="J4:J5"/>
    <mergeCell ref="P4:P5"/>
    <mergeCell ref="A2:P2"/>
    <mergeCell ref="H4:I4"/>
    <mergeCell ref="K4:O4"/>
    <mergeCell ref="A4:A5"/>
    <mergeCell ref="B4:B5"/>
    <mergeCell ref="C4:C5"/>
    <mergeCell ref="D4:D5"/>
    <mergeCell ref="E4:E5"/>
  </mergeCells>
  <printOptions horizontalCentered="1"/>
  <pageMargins left="0.4330708661417323" right="0.31496062992125984" top="0.5905511811023623" bottom="0.4724409448818898" header="0.2362204724409449" footer="0.1968503937007874"/>
  <pageSetup fitToHeight="0" fitToWidth="1" horizontalDpi="600" verticalDpi="600" orientation="landscape" paperSize="9" scale="6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文印室</cp:lastModifiedBy>
  <cp:lastPrinted>2021-08-26T09:15:30Z</cp:lastPrinted>
  <dcterms:created xsi:type="dcterms:W3CDTF">2006-09-16T19:21:00Z</dcterms:created>
  <dcterms:modified xsi:type="dcterms:W3CDTF">2021-08-26T09:15:31Z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